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-A\Desktop\ТБО\"/>
    </mc:Choice>
  </mc:AlternateContent>
  <bookViews>
    <workbookView xWindow="0" yWindow="0" windowWidth="28800" windowHeight="12435"/>
  </bookViews>
  <sheets>
    <sheet name="п1- контейнер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H6" i="1"/>
  <c r="J6" i="1" s="1"/>
  <c r="J14" i="1" l="1"/>
  <c r="L6" i="1"/>
  <c r="K6" i="1"/>
  <c r="L8" i="1"/>
  <c r="K8" i="1"/>
  <c r="L10" i="1"/>
  <c r="K10" i="1"/>
  <c r="L12" i="1"/>
  <c r="K12" i="1"/>
  <c r="L7" i="1"/>
  <c r="K7" i="1"/>
  <c r="L9" i="1"/>
  <c r="K9" i="1"/>
  <c r="L11" i="1"/>
  <c r="K11" i="1"/>
  <c r="L13" i="1"/>
  <c r="K13" i="1"/>
  <c r="H14" i="1"/>
  <c r="L14" i="1" l="1"/>
  <c r="K14" i="1"/>
</calcChain>
</file>

<file path=xl/sharedStrings.xml><?xml version="1.0" encoding="utf-8"?>
<sst xmlns="http://schemas.openxmlformats.org/spreadsheetml/2006/main" count="24" uniqueCount="24">
  <si>
    <t>Приложение 1Г</t>
  </si>
  <si>
    <t xml:space="preserve">справка за приходите от заявени съдове за отпадъци </t>
  </si>
  <si>
    <t>ЗА ОПРЕДЕЛЯНЕ НА ПРОМИЛА ЗА 2021 Г.</t>
  </si>
  <si>
    <t>район/НМ</t>
  </si>
  <si>
    <t>контейнер големи фирми 2200 лв.</t>
  </si>
  <si>
    <t>контейнер 3 пъти седм. 2700 лв.</t>
  </si>
  <si>
    <t>контейнер 2 пъти седм. 1900 лв.</t>
  </si>
  <si>
    <t>контейнер 1 път седм. 970 лв.</t>
  </si>
  <si>
    <t>контейнер 2 пъти месечно 575 лв.</t>
  </si>
  <si>
    <t>контейнер 2/4 пъти месечно 780 лв.</t>
  </si>
  <si>
    <t>начисления</t>
  </si>
  <si>
    <t xml:space="preserve">събираемост </t>
  </si>
  <si>
    <t>приходи</t>
  </si>
  <si>
    <t>в т.ч. за сметосъбиране (43%)</t>
  </si>
  <si>
    <t>в т.ч. за депониране (57%)</t>
  </si>
  <si>
    <t>гр.Дряново</t>
  </si>
  <si>
    <t>с.соколово</t>
  </si>
  <si>
    <t>с.Царева ливада</t>
  </si>
  <si>
    <t>с.Длъгня</t>
  </si>
  <si>
    <t>с.Ганчовец</t>
  </si>
  <si>
    <t>с.Геша</t>
  </si>
  <si>
    <t>с.Гостилица</t>
  </si>
  <si>
    <t>с.Скалско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</si>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</sst>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4" fontId="0" fillId="0" borderId="0" xfId="0" applyNumberFormat="1"/>
    <xf numFmtId="0" fontId="1" fillId="0" borderId="0" xfId="0" applyFont="1" applyBorder="1" applyAlignment="1">
      <alignment horizontal="center" vertical="top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/>
    <xf numFmtId="4" fontId="0" fillId="0" borderId="1" xfId="0" applyNumberFormat="1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L1" sqref="L1"/>
    </sheetView>
  </sheetViews>
  <sheetFormatPr defaultRowHeight="15" x14ac:dyDescent="0.25"/>
  <cols>
    <col min="1" max="1" width="15.85546875" customWidth="1"/>
  </cols>
  <sheetData>
    <row r="1" spans="1:12" x14ac:dyDescent="0.25">
      <c r="L1" s="1" t="s">
        <v>0</v>
      </c>
    </row>
    <row r="2" spans="1:12" ht="20.2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20.2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20.2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"/>
    </row>
    <row r="5" spans="1:12" ht="75" x14ac:dyDescent="0.2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5" t="s">
        <v>11</v>
      </c>
      <c r="J5" s="6" t="s">
        <v>12</v>
      </c>
      <c r="K5" s="6" t="s">
        <v>13</v>
      </c>
      <c r="L5" s="6" t="s">
        <v>14</v>
      </c>
    </row>
    <row r="6" spans="1:12" x14ac:dyDescent="0.25">
      <c r="A6" s="7" t="s">
        <v>15</v>
      </c>
      <c r="B6" s="7">
        <v>11</v>
      </c>
      <c r="C6" s="7"/>
      <c r="D6" s="7"/>
      <c r="E6" s="7">
        <v>5</v>
      </c>
      <c r="F6" s="7">
        <v>11</v>
      </c>
      <c r="G6" s="7">
        <v>2</v>
      </c>
      <c r="H6" s="8">
        <f>B6*2200+C6*2700+D6*1900+E6*970+F6*575+G6*780</f>
        <v>36935</v>
      </c>
      <c r="I6" s="7">
        <v>0.94</v>
      </c>
      <c r="J6" s="8">
        <f>H6*I6</f>
        <v>34718.9</v>
      </c>
      <c r="K6" s="8">
        <f>J6*0.43</f>
        <v>14929.127</v>
      </c>
      <c r="L6" s="8">
        <f>J6-K6</f>
        <v>19789.773000000001</v>
      </c>
    </row>
    <row r="7" spans="1:12" x14ac:dyDescent="0.25">
      <c r="A7" s="7" t="s">
        <v>16</v>
      </c>
      <c r="B7" s="7">
        <v>3</v>
      </c>
      <c r="C7" s="7"/>
      <c r="D7" s="7"/>
      <c r="E7" s="7"/>
      <c r="F7" s="7"/>
      <c r="G7" s="7"/>
      <c r="H7" s="8">
        <f t="shared" ref="H7:H13" si="0">B7*2200+C7*2700+D7*1900+E7*970+F7*575+G7*780</f>
        <v>6600</v>
      </c>
      <c r="I7" s="7">
        <v>1</v>
      </c>
      <c r="J7" s="8">
        <f t="shared" ref="J7:J13" si="1">H7*I7</f>
        <v>6600</v>
      </c>
      <c r="K7" s="8">
        <f t="shared" ref="K7:K13" si="2">J7*0.43</f>
        <v>2838</v>
      </c>
      <c r="L7" s="8">
        <f t="shared" ref="L7:L13" si="3">J7-K7</f>
        <v>3762</v>
      </c>
    </row>
    <row r="8" spans="1:12" x14ac:dyDescent="0.25">
      <c r="A8" s="7" t="s">
        <v>17</v>
      </c>
      <c r="B8" s="7">
        <v>1</v>
      </c>
      <c r="C8" s="7"/>
      <c r="D8" s="7"/>
      <c r="E8" s="7"/>
      <c r="F8" s="7">
        <v>3</v>
      </c>
      <c r="G8" s="7"/>
      <c r="H8" s="8">
        <f t="shared" si="0"/>
        <v>3925</v>
      </c>
      <c r="I8" s="7">
        <v>1</v>
      </c>
      <c r="J8" s="8">
        <f t="shared" si="1"/>
        <v>3925</v>
      </c>
      <c r="K8" s="8">
        <f t="shared" si="2"/>
        <v>1687.75</v>
      </c>
      <c r="L8" s="8">
        <f t="shared" si="3"/>
        <v>2237.25</v>
      </c>
    </row>
    <row r="9" spans="1:12" x14ac:dyDescent="0.25">
      <c r="A9" s="7" t="s">
        <v>18</v>
      </c>
      <c r="B9" s="7">
        <v>1</v>
      </c>
      <c r="C9" s="7"/>
      <c r="D9" s="7"/>
      <c r="E9" s="7"/>
      <c r="F9" s="7"/>
      <c r="G9" s="7"/>
      <c r="H9" s="8">
        <f t="shared" si="0"/>
        <v>2200</v>
      </c>
      <c r="I9" s="7">
        <v>1</v>
      </c>
      <c r="J9" s="8">
        <f t="shared" si="1"/>
        <v>2200</v>
      </c>
      <c r="K9" s="8">
        <f t="shared" si="2"/>
        <v>946</v>
      </c>
      <c r="L9" s="8">
        <f t="shared" si="3"/>
        <v>1254</v>
      </c>
    </row>
    <row r="10" spans="1:12" x14ac:dyDescent="0.25">
      <c r="A10" s="7" t="s">
        <v>19</v>
      </c>
      <c r="B10" s="7"/>
      <c r="C10" s="7"/>
      <c r="D10" s="7"/>
      <c r="E10" s="7"/>
      <c r="F10" s="7">
        <v>1</v>
      </c>
      <c r="G10" s="7"/>
      <c r="H10" s="8">
        <f t="shared" si="0"/>
        <v>575</v>
      </c>
      <c r="I10" s="7">
        <v>1</v>
      </c>
      <c r="J10" s="8">
        <f t="shared" si="1"/>
        <v>575</v>
      </c>
      <c r="K10" s="8">
        <f t="shared" si="2"/>
        <v>247.25</v>
      </c>
      <c r="L10" s="8">
        <f t="shared" si="3"/>
        <v>327.75</v>
      </c>
    </row>
    <row r="11" spans="1:12" x14ac:dyDescent="0.25">
      <c r="A11" s="7" t="s">
        <v>20</v>
      </c>
      <c r="B11" s="7"/>
      <c r="C11" s="7"/>
      <c r="D11" s="7"/>
      <c r="E11" s="7"/>
      <c r="F11" s="7"/>
      <c r="G11" s="7">
        <v>3</v>
      </c>
      <c r="H11" s="8">
        <f t="shared" si="0"/>
        <v>2340</v>
      </c>
      <c r="I11" s="7">
        <v>1</v>
      </c>
      <c r="J11" s="8">
        <f t="shared" si="1"/>
        <v>2340</v>
      </c>
      <c r="K11" s="8">
        <f t="shared" si="2"/>
        <v>1006.1999999999999</v>
      </c>
      <c r="L11" s="8">
        <f t="shared" si="3"/>
        <v>1333.8000000000002</v>
      </c>
    </row>
    <row r="12" spans="1:12" x14ac:dyDescent="0.25">
      <c r="A12" s="7" t="s">
        <v>21</v>
      </c>
      <c r="B12" s="7">
        <v>1</v>
      </c>
      <c r="C12" s="7"/>
      <c r="D12" s="7"/>
      <c r="E12" s="7"/>
      <c r="F12" s="7">
        <v>1</v>
      </c>
      <c r="G12" s="7"/>
      <c r="H12" s="8">
        <f t="shared" si="0"/>
        <v>2775</v>
      </c>
      <c r="I12" s="7">
        <v>1</v>
      </c>
      <c r="J12" s="8">
        <f t="shared" si="1"/>
        <v>2775</v>
      </c>
      <c r="K12" s="8">
        <f t="shared" si="2"/>
        <v>1193.25</v>
      </c>
      <c r="L12" s="8">
        <f t="shared" si="3"/>
        <v>1581.75</v>
      </c>
    </row>
    <row r="13" spans="1:12" x14ac:dyDescent="0.25">
      <c r="A13" s="7" t="s">
        <v>22</v>
      </c>
      <c r="B13" s="7">
        <v>1</v>
      </c>
      <c r="C13" s="7"/>
      <c r="D13" s="7"/>
      <c r="E13" s="7"/>
      <c r="F13" s="7"/>
      <c r="G13" s="7"/>
      <c r="H13" s="8">
        <f t="shared" si="0"/>
        <v>2200</v>
      </c>
      <c r="I13" s="7">
        <v>1</v>
      </c>
      <c r="J13" s="8">
        <f t="shared" si="1"/>
        <v>2200</v>
      </c>
      <c r="K13" s="8">
        <f t="shared" si="2"/>
        <v>946</v>
      </c>
      <c r="L13" s="8">
        <f t="shared" si="3"/>
        <v>1254</v>
      </c>
    </row>
    <row r="14" spans="1:12" x14ac:dyDescent="0.25">
      <c r="G14" t="s">
        <v>23</v>
      </c>
      <c r="H14" s="8">
        <f>SUM(H6:H13)</f>
        <v>57550</v>
      </c>
      <c r="I14" s="8"/>
      <c r="J14" s="8">
        <f t="shared" ref="J14:L14" si="4">SUM(J6:J13)</f>
        <v>55333.9</v>
      </c>
      <c r="K14" s="8">
        <f t="shared" si="4"/>
        <v>23793.577000000001</v>
      </c>
      <c r="L14" s="8">
        <f t="shared" si="4"/>
        <v>31540.323</v>
      </c>
    </row>
  </sheetData>
  <mergeCells count="2">
    <mergeCell ref="A2:K2"/>
    <mergeCell ref="A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п1- контейнери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Потребител на Windows</dc:creator>
  <cp:lastModifiedBy>Потребител на Windows</cp:lastModifiedBy>
  <dcterms:created xsi:type="dcterms:W3CDTF">2020-11-20T13:08:40Z</dcterms:created>
  <dcterms:modified xsi:type="dcterms:W3CDTF">2020-11-20T13:09:00Z</dcterms:modified>
</cp:coreProperties>
</file>